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1" sheetId="1" r:id="rId1"/>
  </sheets>
  <definedNames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" name="ID_493A9A76A0A347F89474E6809051ACB4" descr="B01H428-04-车载冰箱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523700" y="228600"/>
          <a:ext cx="2466975" cy="3286125"/>
        </a:xfrm>
        <a:prstGeom prst="rect">
          <a:avLst/>
        </a:prstGeom>
      </xdr:spPr>
    </xdr:pic>
  </etc:cellImage>
  <etc:cellImage>
    <xdr:pic>
      <xdr:nvPicPr>
        <xdr:cNvPr id="6" name="ID_D4850BBD1910400F9094886FC8740651" descr="B04E525-01"/>
        <xdr:cNvPicPr>
          <a:picLocks noChangeAspect="1"/>
        </xdr:cNvPicPr>
      </xdr:nvPicPr>
      <xdr:blipFill>
        <a:blip r:embed="rId2"/>
        <a:srcRect/>
        <a:stretch>
          <a:fillRect/>
        </a:stretch>
      </xdr:blipFill>
      <xdr:spPr>
        <a:xfrm>
          <a:off x="23923625" y="2402205"/>
          <a:ext cx="1676400" cy="1339215"/>
        </a:xfrm>
        <a:prstGeom prst="rect">
          <a:avLst/>
        </a:prstGeom>
      </xdr:spPr>
    </xdr:pic>
  </etc:cellImage>
  <etc:cellImage>
    <xdr:pic>
      <xdr:nvPicPr>
        <xdr:cNvPr id="7" name="ID_810E11334CF54CAE8106C5147C1A894E" descr="B04H462-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923625" y="3867150"/>
          <a:ext cx="7543800" cy="10061575"/>
        </a:xfrm>
        <a:prstGeom prst="rect">
          <a:avLst/>
        </a:prstGeom>
      </xdr:spPr>
    </xdr:pic>
  </etc:cellImage>
  <etc:cellImage>
    <xdr:pic>
      <xdr:nvPicPr>
        <xdr:cNvPr id="8" name="ID_1558F9E0300B4B3CA56D6B78FBFB8F94" descr="B04H462-02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342475" y="5489575"/>
          <a:ext cx="7543800" cy="10064750"/>
        </a:xfrm>
        <a:prstGeom prst="rect">
          <a:avLst/>
        </a:prstGeom>
      </xdr:spPr>
    </xdr:pic>
  </etc:cellImage>
  <etc:cellImage>
    <xdr:pic>
      <xdr:nvPicPr>
        <xdr:cNvPr id="9" name="ID_A29392CF1B3145C0B83E6938B0788796" descr="B04H462-0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2342475" y="7096125"/>
          <a:ext cx="7543800" cy="10058400"/>
        </a:xfrm>
        <a:prstGeom prst="rect">
          <a:avLst/>
        </a:prstGeom>
      </xdr:spPr>
    </xdr:pic>
  </etc:cellImage>
  <etc:cellImage>
    <xdr:pic>
      <xdr:nvPicPr>
        <xdr:cNvPr id="10" name="ID_2CF10FAA9FB94F489FC6058577B05E25" descr="B04H462-0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22342475" y="8677275"/>
          <a:ext cx="7543800" cy="10064750"/>
        </a:xfrm>
        <a:prstGeom prst="rect">
          <a:avLst/>
        </a:prstGeom>
      </xdr:spPr>
    </xdr:pic>
  </etc:cellImage>
  <etc:cellImage>
    <xdr:pic>
      <xdr:nvPicPr>
        <xdr:cNvPr id="11" name="ID_23D7204E9B9547D0BC46957040A62FEB" descr="B04H462-05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22342475" y="10283825"/>
          <a:ext cx="7543800" cy="10058400"/>
        </a:xfrm>
        <a:prstGeom prst="rect">
          <a:avLst/>
        </a:prstGeom>
      </xdr:spPr>
    </xdr:pic>
  </etc:cellImage>
  <etc:cellImage>
    <xdr:pic>
      <xdr:nvPicPr>
        <xdr:cNvPr id="12" name="ID_A06F0AC716AA43C5A85C285B5156E9C3" descr="B04H462-09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22342475" y="11903075"/>
          <a:ext cx="7543800" cy="10064750"/>
        </a:xfrm>
        <a:prstGeom prst="rect">
          <a:avLst/>
        </a:prstGeom>
      </xdr:spPr>
    </xdr:pic>
  </etc:cellImage>
  <etc:cellImage>
    <xdr:pic>
      <xdr:nvPicPr>
        <xdr:cNvPr id="15" name="ID_2B4C86712D004120B03A6DA751B7E901" descr="Ba04Ge018"/>
        <xdr:cNvPicPr>
          <a:picLocks noChangeAspect="1"/>
        </xdr:cNvPicPr>
      </xdr:nvPicPr>
      <xdr:blipFill>
        <a:blip r:embed="rId9"/>
        <a:srcRect/>
        <a:stretch>
          <a:fillRect/>
        </a:stretch>
      </xdr:blipFill>
      <xdr:spPr>
        <a:xfrm>
          <a:off x="20227290" y="13965555"/>
          <a:ext cx="1382395" cy="1037590"/>
        </a:xfrm>
        <a:prstGeom prst="rect">
          <a:avLst/>
        </a:prstGeom>
      </xdr:spPr>
    </xdr:pic>
  </etc:cellImage>
  <etc:cellImage>
    <xdr:pic>
      <xdr:nvPicPr>
        <xdr:cNvPr id="16" name="ID_4506A81529FD45EB94B9C1FBA2326933" descr="Ba04Ge017"/>
        <xdr:cNvPicPr>
          <a:picLocks noChangeAspect="1"/>
        </xdr:cNvPicPr>
      </xdr:nvPicPr>
      <xdr:blipFill>
        <a:blip r:embed="rId10"/>
        <a:srcRect/>
        <a:stretch>
          <a:fillRect/>
        </a:stretch>
      </xdr:blipFill>
      <xdr:spPr>
        <a:xfrm rot="16200000">
          <a:off x="20481290" y="14879320"/>
          <a:ext cx="1028700" cy="1371600"/>
        </a:xfrm>
        <a:prstGeom prst="rect">
          <a:avLst/>
        </a:prstGeom>
      </xdr:spPr>
    </xdr:pic>
  </etc:cellImage>
  <etc:cellImage>
    <xdr:pic>
      <xdr:nvPicPr>
        <xdr:cNvPr id="18" name="ID_92FD703798F8482F96CB268B01123CD1" descr="Ba04Ge045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20359370" y="16229965"/>
          <a:ext cx="1234440" cy="925830"/>
        </a:xfrm>
        <a:prstGeom prst="rect">
          <a:avLst/>
        </a:prstGeom>
      </xdr:spPr>
    </xdr:pic>
  </etc:cellImage>
  <etc:cellImage>
    <xdr:pic>
      <xdr:nvPicPr>
        <xdr:cNvPr id="2" name="ID_48C787AC580544F2B4E877F649CA01F8" descr="Ba04Ge044-1"/>
        <xdr:cNvPicPr>
          <a:picLocks noChangeAspect="1"/>
        </xdr:cNvPicPr>
      </xdr:nvPicPr>
      <xdr:blipFill>
        <a:blip r:embed="rId12"/>
        <a:stretch>
          <a:fillRect/>
        </a:stretch>
      </xdr:blipFill>
      <xdr:spPr>
        <a:xfrm rot="16200000">
          <a:off x="20513675" y="17122775"/>
          <a:ext cx="925830" cy="1234440"/>
        </a:xfrm>
        <a:prstGeom prst="rect">
          <a:avLst/>
        </a:prstGeom>
      </xdr:spPr>
    </xdr:pic>
  </etc:cellImage>
  <etc:cellImage>
    <xdr:pic>
      <xdr:nvPicPr>
        <xdr:cNvPr id="4" name="ID_9934AD83B78F4A82A1155D11D7034B2E" descr="Ba04Ge043-1"/>
        <xdr:cNvPicPr>
          <a:picLocks noChangeAspect="1"/>
        </xdr:cNvPicPr>
      </xdr:nvPicPr>
      <xdr:blipFill>
        <a:blip r:embed="rId13"/>
        <a:stretch>
          <a:fillRect/>
        </a:stretch>
      </xdr:blipFill>
      <xdr:spPr>
        <a:xfrm rot="16200000">
          <a:off x="20532725" y="18256250"/>
          <a:ext cx="925830" cy="1234440"/>
        </a:xfrm>
        <a:prstGeom prst="rect">
          <a:avLst/>
        </a:prstGeom>
      </xdr:spPr>
    </xdr:pic>
  </etc:cellImage>
  <etc:cellImage>
    <xdr:pic>
      <xdr:nvPicPr>
        <xdr:cNvPr id="5" name="ID_EF3B41A4E1444803BDC2D256FE65C56C" descr="Ba04Ge042"/>
        <xdr:cNvPicPr>
          <a:picLocks noChangeAspect="1"/>
        </xdr:cNvPicPr>
      </xdr:nvPicPr>
      <xdr:blipFill>
        <a:blip r:embed="rId14"/>
        <a:stretch>
          <a:fillRect/>
        </a:stretch>
      </xdr:blipFill>
      <xdr:spPr>
        <a:xfrm rot="16200000">
          <a:off x="20447000" y="19389725"/>
          <a:ext cx="925830" cy="1234440"/>
        </a:xfrm>
        <a:prstGeom prst="rect">
          <a:avLst/>
        </a:prstGeom>
      </xdr:spPr>
    </xdr:pic>
  </etc:cellImage>
  <etc:cellImage>
    <xdr:pic>
      <xdr:nvPicPr>
        <xdr:cNvPr id="13" name="ID_EE723542566D4CC19812D3E31EA88580" descr="Ba04Ge041-1"/>
        <xdr:cNvPicPr>
          <a:picLocks noChangeAspect="1"/>
        </xdr:cNvPicPr>
      </xdr:nvPicPr>
      <xdr:blipFill>
        <a:blip r:embed="rId15"/>
        <a:stretch>
          <a:fillRect/>
        </a:stretch>
      </xdr:blipFill>
      <xdr:spPr>
        <a:xfrm rot="16200000">
          <a:off x="20494625" y="20507325"/>
          <a:ext cx="925830" cy="1234440"/>
        </a:xfrm>
        <a:prstGeom prst="rect">
          <a:avLst/>
        </a:prstGeom>
      </xdr:spPr>
    </xdr:pic>
  </etc:cellImage>
  <etc:cellImage>
    <xdr:pic>
      <xdr:nvPicPr>
        <xdr:cNvPr id="14" name="ID_0010BADB541B49E59BD6C7ABCC85CE53" descr="Ba04Ge040"/>
        <xdr:cNvPicPr>
          <a:picLocks noChangeAspect="1"/>
        </xdr:cNvPicPr>
      </xdr:nvPicPr>
      <xdr:blipFill>
        <a:blip r:embed="rId16"/>
        <a:stretch>
          <a:fillRect/>
        </a:stretch>
      </xdr:blipFill>
      <xdr:spPr>
        <a:xfrm rot="16200000">
          <a:off x="20475575" y="21650325"/>
          <a:ext cx="925830" cy="1234440"/>
        </a:xfrm>
        <a:prstGeom prst="rect">
          <a:avLst/>
        </a:prstGeom>
      </xdr:spPr>
    </xdr:pic>
  </etc:cellImage>
  <etc:cellImage>
    <xdr:pic>
      <xdr:nvPicPr>
        <xdr:cNvPr id="17" name="ID_58E2791E02C94B9792B32DBF5B7BA876" descr="Ba04Ge058"/>
        <xdr:cNvPicPr>
          <a:picLocks noChangeAspect="1"/>
        </xdr:cNvPicPr>
      </xdr:nvPicPr>
      <xdr:blipFill>
        <a:blip r:embed="rId17"/>
        <a:stretch>
          <a:fillRect/>
        </a:stretch>
      </xdr:blipFill>
      <xdr:spPr>
        <a:xfrm rot="16200000">
          <a:off x="20494625" y="22806025"/>
          <a:ext cx="925830" cy="1234440"/>
        </a:xfrm>
        <a:prstGeom prst="rect">
          <a:avLst/>
        </a:prstGeom>
      </xdr:spPr>
    </xdr:pic>
  </etc:cellImage>
  <etc:cellImage>
    <xdr:pic>
      <xdr:nvPicPr>
        <xdr:cNvPr id="19" name="ID_7444DD3AAA474E1595FBA8232CC4DF73" descr="Ba04Ge057"/>
        <xdr:cNvPicPr>
          <a:picLocks noChangeAspect="1"/>
        </xdr:cNvPicPr>
      </xdr:nvPicPr>
      <xdr:blipFill>
        <a:blip r:embed="rId18"/>
        <a:stretch>
          <a:fillRect/>
        </a:stretch>
      </xdr:blipFill>
      <xdr:spPr>
        <a:xfrm rot="16200000">
          <a:off x="20447000" y="23876000"/>
          <a:ext cx="925830" cy="1234440"/>
        </a:xfrm>
        <a:prstGeom prst="rect">
          <a:avLst/>
        </a:prstGeom>
      </xdr:spPr>
    </xdr:pic>
  </etc:cellImage>
  <etc:cellImage>
    <xdr:pic>
      <xdr:nvPicPr>
        <xdr:cNvPr id="20" name="ID_0A4473DD0795448CB8EFA426E075E11E" descr="Ba04Ge055"/>
        <xdr:cNvPicPr>
          <a:picLocks noChangeAspect="1"/>
        </xdr:cNvPicPr>
      </xdr:nvPicPr>
      <xdr:blipFill>
        <a:blip r:embed="rId19"/>
        <a:stretch>
          <a:fillRect/>
        </a:stretch>
      </xdr:blipFill>
      <xdr:spPr>
        <a:xfrm rot="16200000">
          <a:off x="20542250" y="25022175"/>
          <a:ext cx="925830" cy="1234440"/>
        </a:xfrm>
        <a:prstGeom prst="rect">
          <a:avLst/>
        </a:prstGeom>
      </xdr:spPr>
    </xdr:pic>
  </etc:cellImage>
  <etc:cellImage>
    <xdr:pic>
      <xdr:nvPicPr>
        <xdr:cNvPr id="23" name="ID_02EDF2B7F9F347C0AF891FDE739B02E0" descr="Bb03Ft207-3-1000KN微机控制电子式万能试验机"/>
        <xdr:cNvPicPr>
          <a:picLocks noChangeAspect="1"/>
        </xdr:cNvPicPr>
      </xdr:nvPicPr>
      <xdr:blipFill>
        <a:blip r:embed="rId20"/>
        <a:stretch>
          <a:fillRect/>
        </a:stretch>
      </xdr:blipFill>
      <xdr:spPr>
        <a:xfrm>
          <a:off x="20573365" y="26244550"/>
          <a:ext cx="813435" cy="1085850"/>
        </a:xfrm>
        <a:prstGeom prst="rect">
          <a:avLst/>
        </a:prstGeom>
      </xdr:spPr>
    </xdr:pic>
  </etc:cellImage>
  <etc:cellImage>
    <xdr:pic>
      <xdr:nvPicPr>
        <xdr:cNvPr id="24" name="ID_46CE230C23CD460EBCF2172C20B83292" descr="Bb03Ft207-2-300KN微机控制电子式万能试验机"/>
        <xdr:cNvPicPr>
          <a:picLocks noChangeAspect="1"/>
        </xdr:cNvPicPr>
      </xdr:nvPicPr>
      <xdr:blipFill>
        <a:blip r:embed="rId21"/>
        <a:stretch>
          <a:fillRect/>
        </a:stretch>
      </xdr:blipFill>
      <xdr:spPr>
        <a:xfrm>
          <a:off x="20608925" y="27390725"/>
          <a:ext cx="687705" cy="922020"/>
        </a:xfrm>
        <a:prstGeom prst="rect">
          <a:avLst/>
        </a:prstGeom>
      </xdr:spPr>
    </xdr:pic>
  </etc:cellImage>
  <etc:cellImage>
    <xdr:pic>
      <xdr:nvPicPr>
        <xdr:cNvPr id="25" name="ID_48DF5AB38FB441F7837B29C0F10FBD64" descr="Bb03Ef167-动平衡试验装置主机图片1"/>
        <xdr:cNvPicPr>
          <a:picLocks noChangeAspect="1"/>
        </xdr:cNvPicPr>
      </xdr:nvPicPr>
      <xdr:blipFill>
        <a:blip r:embed="rId22"/>
        <a:stretch>
          <a:fillRect/>
        </a:stretch>
      </xdr:blipFill>
      <xdr:spPr>
        <a:xfrm>
          <a:off x="20637500" y="28508325"/>
          <a:ext cx="692150" cy="925195"/>
        </a:xfrm>
        <a:prstGeom prst="rect">
          <a:avLst/>
        </a:prstGeom>
      </xdr:spPr>
    </xdr:pic>
  </etc:cellImage>
  <etc:cellImage>
    <xdr:pic>
      <xdr:nvPicPr>
        <xdr:cNvPr id="26" name="ID_2DA641546A634151B322810EEB263F54" descr="201恒温露点恒湿试验箱1"/>
        <xdr:cNvPicPr>
          <a:picLocks noChangeAspect="1"/>
        </xdr:cNvPicPr>
      </xdr:nvPicPr>
      <xdr:blipFill>
        <a:blip r:embed="rId23"/>
        <a:stretch>
          <a:fillRect/>
        </a:stretch>
      </xdr:blipFill>
      <xdr:spPr>
        <a:xfrm>
          <a:off x="20637500" y="29584650"/>
          <a:ext cx="685800" cy="917575"/>
        </a:xfrm>
        <a:prstGeom prst="rect">
          <a:avLst/>
        </a:prstGeom>
      </xdr:spPr>
    </xdr:pic>
  </etc:cellImage>
  <etc:cellImage>
    <xdr:pic>
      <xdr:nvPicPr>
        <xdr:cNvPr id="28" name="ID_56E4D8D1B1E9401BB7509AFE9D30D67F" descr="201.2恒温露点恒湿试验箱1"/>
        <xdr:cNvPicPr>
          <a:picLocks noChangeAspect="1"/>
        </xdr:cNvPicPr>
      </xdr:nvPicPr>
      <xdr:blipFill>
        <a:blip r:embed="rId24"/>
        <a:stretch>
          <a:fillRect/>
        </a:stretch>
      </xdr:blipFill>
      <xdr:spPr>
        <a:xfrm>
          <a:off x="20637500" y="30798770"/>
          <a:ext cx="685800" cy="917575"/>
        </a:xfrm>
        <a:prstGeom prst="rect">
          <a:avLst/>
        </a:prstGeom>
      </xdr:spPr>
    </xdr:pic>
  </etc:cellImage>
  <etc:cellImage>
    <xdr:pic>
      <xdr:nvPicPr>
        <xdr:cNvPr id="29" name="ID_4CDA482FCED047FAA1F3F6DB006324BA" descr="Ba02Ej344-盐水喷雾试验机图片"/>
        <xdr:cNvPicPr>
          <a:picLocks noChangeAspect="1"/>
        </xdr:cNvPicPr>
      </xdr:nvPicPr>
      <xdr:blipFill>
        <a:blip r:embed="rId25"/>
        <a:stretch>
          <a:fillRect/>
        </a:stretch>
      </xdr:blipFill>
      <xdr:spPr>
        <a:xfrm>
          <a:off x="20399375" y="32004000"/>
          <a:ext cx="1092200" cy="822960"/>
        </a:xfrm>
        <a:prstGeom prst="rect">
          <a:avLst/>
        </a:prstGeom>
      </xdr:spPr>
    </xdr:pic>
  </etc:cellImage>
  <etc:cellImage>
    <xdr:pic>
      <xdr:nvPicPr>
        <xdr:cNvPr id="30" name="ID_164F2DE1743643D58AA9DB5899E04571" descr="B03E362-静平衡试验机"/>
        <xdr:cNvPicPr>
          <a:picLocks noChangeAspect="1"/>
        </xdr:cNvPicPr>
      </xdr:nvPicPr>
      <xdr:blipFill>
        <a:blip r:embed="rId26"/>
        <a:stretch>
          <a:fillRect/>
        </a:stretch>
      </xdr:blipFill>
      <xdr:spPr>
        <a:xfrm>
          <a:off x="20427950" y="33016825"/>
          <a:ext cx="1152525" cy="868680"/>
        </a:xfrm>
        <a:prstGeom prst="rect">
          <a:avLst/>
        </a:prstGeom>
      </xdr:spPr>
    </xdr:pic>
  </etc:cellImage>
  <etc:cellImage>
    <xdr:pic>
      <xdr:nvPicPr>
        <xdr:cNvPr id="31" name="ID_2054455C367A43558A95BB665030D341" descr="微信图片_20241213151253"/>
        <xdr:cNvPicPr>
          <a:picLocks noChangeAspect="1"/>
        </xdr:cNvPicPr>
      </xdr:nvPicPr>
      <xdr:blipFill>
        <a:blip r:embed="rId27"/>
        <a:stretch>
          <a:fillRect/>
        </a:stretch>
      </xdr:blipFill>
      <xdr:spPr>
        <a:xfrm>
          <a:off x="20132675" y="34055050"/>
          <a:ext cx="1383030" cy="1041400"/>
        </a:xfrm>
        <a:prstGeom prst="rect">
          <a:avLst/>
        </a:prstGeom>
      </xdr:spPr>
    </xdr:pic>
  </etc:cellImage>
  <etc:cellImage>
    <xdr:pic>
      <xdr:nvPicPr>
        <xdr:cNvPr id="32" name="ID_44C3E91E4C2A4AF0A0CBBB1F0FB21471" descr="EA4839EBAF07921FA08B5C7F0816797A"/>
        <xdr:cNvPicPr>
          <a:picLocks noChangeAspect="1"/>
        </xdr:cNvPicPr>
      </xdr:nvPicPr>
      <xdr:blipFill>
        <a:blip r:embed="rId28"/>
        <a:stretch>
          <a:fillRect/>
        </a:stretch>
      </xdr:blipFill>
      <xdr:spPr>
        <a:xfrm>
          <a:off x="18294350" y="13700125"/>
          <a:ext cx="1383030" cy="1038225"/>
        </a:xfrm>
        <a:prstGeom prst="rect">
          <a:avLst/>
        </a:prstGeom>
      </xdr:spPr>
    </xdr:pic>
  </etc:cellImage>
  <etc:cellImage>
    <xdr:pic>
      <xdr:nvPicPr>
        <xdr:cNvPr id="33" name="ID_1CAE3DB9A8E44F77A9E35E6184862E4B" descr="C7592BF10407F917B6BCE73DF3B8A819"/>
        <xdr:cNvPicPr>
          <a:picLocks noChangeAspect="1"/>
        </xdr:cNvPicPr>
      </xdr:nvPicPr>
      <xdr:blipFill>
        <a:blip r:embed="rId29"/>
        <a:stretch>
          <a:fillRect/>
        </a:stretch>
      </xdr:blipFill>
      <xdr:spPr>
        <a:xfrm>
          <a:off x="18522950" y="13481050"/>
          <a:ext cx="1152525" cy="865505"/>
        </a:xfrm>
        <a:prstGeom prst="rect">
          <a:avLst/>
        </a:prstGeom>
      </xdr:spPr>
    </xdr:pic>
  </etc:cellImage>
  <etc:cellImage>
    <xdr:pic>
      <xdr:nvPicPr>
        <xdr:cNvPr id="21" name="ID_E2BF648F044E49069590348D4D621205" descr="B03F398-燃气热水器整机耐久性试验台"/>
        <xdr:cNvPicPr>
          <a:picLocks noChangeAspect="1"/>
        </xdr:cNvPicPr>
      </xdr:nvPicPr>
      <xdr:blipFill>
        <a:blip r:embed="rId30"/>
        <a:stretch>
          <a:fillRect/>
        </a:stretch>
      </xdr:blipFill>
      <xdr:spPr>
        <a:xfrm>
          <a:off x="18179415" y="37127815"/>
          <a:ext cx="1187450" cy="1588135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<sst xmlns="http://schemas.openxmlformats.org/spreadsheetml/2006/main" count="68" uniqueCount="36">
  <si>
    <t>行号</t>
  </si>
  <si>
    <t>资产名称</t>
  </si>
  <si>
    <t>规格型号</t>
  </si>
  <si>
    <t>数量</t>
  </si>
  <si>
    <t>备注</t>
  </si>
  <si>
    <t>设备图片</t>
  </si>
  <si>
    <t>车载冰箱</t>
  </si>
  <si>
    <t>CF-50DC</t>
  </si>
  <si>
    <t>热风式风速计</t>
  </si>
  <si>
    <t>TES-1341</t>
  </si>
  <si>
    <t>气体采样泵</t>
  </si>
  <si>
    <t>GILAIR-3RP</t>
  </si>
  <si>
    <t>二级空气微生物采样器</t>
  </si>
  <si>
    <t>PSW-2</t>
  </si>
  <si>
    <t>双气路大气采样仪</t>
  </si>
  <si>
    <t>QC-2B</t>
  </si>
  <si>
    <t>大气采样器</t>
  </si>
  <si>
    <t>CD-2A</t>
  </si>
  <si>
    <t>1000KN微机控制电子式万能试验机</t>
  </si>
  <si>
    <t>WDW-1000E</t>
  </si>
  <si>
    <t>300KN微机控制电子式万能试验机</t>
  </si>
  <si>
    <t>WDW-300E</t>
  </si>
  <si>
    <t>动平衡试验装置</t>
  </si>
  <si>
    <t>HY30BUCAB590</t>
  </si>
  <si>
    <t>恒温露点恒湿气候箱</t>
  </si>
  <si>
    <t>QWH-1000</t>
  </si>
  <si>
    <t>盐雾试验箱</t>
  </si>
  <si>
    <t>GT-7004-M</t>
  </si>
  <si>
    <t>静平衡试验机</t>
  </si>
  <si>
    <t>HW-300</t>
  </si>
  <si>
    <t>连微机控制柜一个</t>
  </si>
  <si>
    <t>机械载荷机</t>
  </si>
  <si>
    <t>国内定制</t>
  </si>
  <si>
    <t>耐久性能测试台</t>
  </si>
  <si>
    <t>HX-6102</t>
  </si>
  <si>
    <t>含附属配件膜盒压力表一个和压力表一个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</si>
</sst>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 * #,##0.00_ ;_ * \-#,##0.00_ ;_ * &quot;-&quot;??_ ;_ @_ "/>
    <numFmt numFmtId="177" formatCode="_ &quot;￥&quot;* #,##0.00_ ;_ &quot;￥&quot;* \-#,##0.00_ ;_ &quot;￥&quot;* &quot;-&quot;??_ ;_ @_ "/>
    <numFmt numFmtId="178" formatCode="_ * #,##0_ ;_ * \-#,##0_ ;_ * &quot;-&quot;_ ;_ @_ "/>
    <numFmt numFmtId="179" formatCode="_ &quot;￥&quot;* #,##0_ ;_ &quot;￥&quot;* \-#,##0_ ;_ &quot;￥&quot;* &quot;-&quot;_ ;_ @_ "/>
    <numFmt numFmtId="180" formatCode="#,##0.00_ "/>
  </numFmts>
  <fonts count="23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4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8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80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9" Type="http://schemas.openxmlformats.org/officeDocument/2006/relationships/image" Target="media/image9.jpeg"/><Relationship Id="rId8" Type="http://schemas.openxmlformats.org/officeDocument/2006/relationships/image" Target="media/image8.jpeg"/><Relationship Id="rId7" Type="http://schemas.openxmlformats.org/officeDocument/2006/relationships/image" Target="media/image7.jpeg"/><Relationship Id="rId6" Type="http://schemas.openxmlformats.org/officeDocument/2006/relationships/image" Target="media/image6.jpeg"/><Relationship Id="rId5" Type="http://schemas.openxmlformats.org/officeDocument/2006/relationships/image" Target="media/image5.jpeg"/><Relationship Id="rId4" Type="http://schemas.openxmlformats.org/officeDocument/2006/relationships/image" Target="media/image4.jpeg"/><Relationship Id="rId30" Type="http://schemas.openxmlformats.org/officeDocument/2006/relationships/image" Target="media/image30.jpeg"/><Relationship Id="rId3" Type="http://schemas.openxmlformats.org/officeDocument/2006/relationships/image" Target="media/image3.jpeg"/><Relationship Id="rId29" Type="http://schemas.openxmlformats.org/officeDocument/2006/relationships/image" Target="media/image29.jpeg"/><Relationship Id="rId28" Type="http://schemas.openxmlformats.org/officeDocument/2006/relationships/image" Target="media/image28.jpeg"/><Relationship Id="rId27" Type="http://schemas.openxmlformats.org/officeDocument/2006/relationships/image" Target="media/image27.jpeg"/><Relationship Id="rId26" Type="http://schemas.openxmlformats.org/officeDocument/2006/relationships/image" Target="media/image26.jpeg"/><Relationship Id="rId25" Type="http://schemas.openxmlformats.org/officeDocument/2006/relationships/image" Target="media/image25.jpeg"/><Relationship Id="rId24" Type="http://schemas.openxmlformats.org/officeDocument/2006/relationships/image" Target="media/image24.jpeg"/><Relationship Id="rId23" Type="http://schemas.openxmlformats.org/officeDocument/2006/relationships/image" Target="media/image23.jpeg"/><Relationship Id="rId22" Type="http://schemas.openxmlformats.org/officeDocument/2006/relationships/image" Target="media/image22.jpeg"/><Relationship Id="rId21" Type="http://schemas.openxmlformats.org/officeDocument/2006/relationships/image" Target="media/image21.jpeg"/><Relationship Id="rId20" Type="http://schemas.openxmlformats.org/officeDocument/2006/relationships/image" Target="media/image20.jpeg"/><Relationship Id="rId2" Type="http://schemas.openxmlformats.org/officeDocument/2006/relationships/image" Target="media/image2.jpeg"/><Relationship Id="rId19" Type="http://schemas.openxmlformats.org/officeDocument/2006/relationships/image" Target="media/image19.jpeg"/><Relationship Id="rId18" Type="http://schemas.openxmlformats.org/officeDocument/2006/relationships/image" Target="media/image18.jpeg"/><Relationship Id="rId17" Type="http://schemas.openxmlformats.org/officeDocument/2006/relationships/image" Target="media/image17.jpeg"/><Relationship Id="rId16" Type="http://schemas.openxmlformats.org/officeDocument/2006/relationships/image" Target="media/image16.jpeg"/><Relationship Id="rId15" Type="http://schemas.openxmlformats.org/officeDocument/2006/relationships/image" Target="media/image15.jpeg"/><Relationship Id="rId14" Type="http://schemas.openxmlformats.org/officeDocument/2006/relationships/image" Target="media/image14.jpeg"/><Relationship Id="rId13" Type="http://schemas.openxmlformats.org/officeDocument/2006/relationships/image" Target="media/image13.jpeg"/><Relationship Id="rId12" Type="http://schemas.openxmlformats.org/officeDocument/2006/relationships/image" Target="media/image12.jpeg"/><Relationship Id="rId11" Type="http://schemas.openxmlformats.org/officeDocument/2006/relationships/image" Target="media/image11.jpeg"/><Relationship Id="rId10" Type="http://schemas.openxmlformats.org/officeDocument/2006/relationships/image" Target="media/image10.jpeg"/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31"/>
  <sheetViews>
    <sheetView tabSelected="1" workbookViewId="0">
      <selection activeCell="M2" sqref="M2"/>
    </sheetView>
  </sheetViews>
  <sheetFormatPr defaultColWidth="5" defaultRowHeight="18" customHeight="1" outlineLevelCol="5"/>
  <cols>
    <col min="1" max="1" width="7.875" style="1" customWidth="1"/>
    <col min="2" max="2" width="18.125" style="2" customWidth="1"/>
    <col min="3" max="3" width="14.125" style="2" customWidth="1"/>
    <col min="4" max="4" width="9" style="3" customWidth="1"/>
    <col min="5" max="5" width="14.25" style="2" customWidth="1"/>
    <col min="6" max="6" width="22.375" style="1" customWidth="1"/>
    <col min="7" max="16384" width="5" style="1"/>
  </cols>
  <sheetData>
    <row r="1" s="1" customFormat="1" customHeight="1" spans="1:6">
      <c r="A1" s="4" t="s">
        <v>0</v>
      </c>
      <c r="B1" s="5" t="s">
        <v>1</v>
      </c>
      <c r="C1" s="5" t="s">
        <v>2</v>
      </c>
      <c r="D1" s="6" t="s">
        <v>3</v>
      </c>
      <c r="E1" s="5" t="s">
        <v>4</v>
      </c>
      <c r="F1" s="4" t="s">
        <v>5</v>
      </c>
    </row>
    <row r="2" s="1" customFormat="1" ht="165" customHeight="1" spans="1:6">
      <c r="A2" s="7">
        <v>1</v>
      </c>
      <c r="B2" s="8" t="s">
        <v>6</v>
      </c>
      <c r="C2" s="8" t="s">
        <v>7</v>
      </c>
      <c r="D2" s="9">
        <v>1</v>
      </c>
      <c r="E2" s="8"/>
      <c r="F2" s="7" t="str">
        <f>_xlfn.DISPIMG("ID_493A9A76A0A347F89474E6809051ACB4",1)</f>
        <v>=DISPIMG("ID_493A9A76A0A347F89474E6809051ACB4",1)</v>
      </c>
    </row>
    <row r="3" s="1" customFormat="1" ht="121" customHeight="1" spans="1:6">
      <c r="A3" s="7">
        <v>2</v>
      </c>
      <c r="B3" s="8" t="s">
        <v>8</v>
      </c>
      <c r="C3" s="8" t="s">
        <v>9</v>
      </c>
      <c r="D3" s="9">
        <v>1</v>
      </c>
      <c r="E3" s="8"/>
      <c r="F3" s="7" t="str">
        <f>_xlfn.DISPIMG("ID_D4850BBD1910400F9094886FC8740651",1)</f>
        <v>=DISPIMG("ID_D4850BBD1910400F9094886FC8740651",1)</v>
      </c>
    </row>
    <row r="4" s="1" customFormat="1" ht="125" customHeight="1" spans="1:6">
      <c r="A4" s="7">
        <v>3</v>
      </c>
      <c r="B4" s="8" t="s">
        <v>10</v>
      </c>
      <c r="C4" s="8" t="s">
        <v>11</v>
      </c>
      <c r="D4" s="9">
        <v>1</v>
      </c>
      <c r="E4" s="8"/>
      <c r="F4" s="7" t="str">
        <f>_xlfn.DISPIMG("ID_A29392CF1B3145C0B83E6938B0788796",1)</f>
        <v>=DISPIMG("ID_A29392CF1B3145C0B83E6938B0788796",1)</v>
      </c>
    </row>
    <row r="5" s="1" customFormat="1" ht="126" customHeight="1" spans="1:6">
      <c r="A5" s="7">
        <v>4</v>
      </c>
      <c r="B5" s="8" t="s">
        <v>10</v>
      </c>
      <c r="C5" s="8" t="s">
        <v>11</v>
      </c>
      <c r="D5" s="9">
        <v>1</v>
      </c>
      <c r="E5" s="8"/>
      <c r="F5" s="7" t="str">
        <f>_xlfn.DISPIMG("ID_1558F9E0300B4B3CA56D6B78FBFB8F94",1)</f>
        <v>=DISPIMG("ID_1558F9E0300B4B3CA56D6B78FBFB8F94",1)</v>
      </c>
    </row>
    <row r="6" s="1" customFormat="1" ht="128" customHeight="1" spans="1:6">
      <c r="A6" s="7">
        <v>5</v>
      </c>
      <c r="B6" s="8" t="s">
        <v>10</v>
      </c>
      <c r="C6" s="8" t="s">
        <v>11</v>
      </c>
      <c r="D6" s="9">
        <v>1</v>
      </c>
      <c r="E6" s="8"/>
      <c r="F6" s="7" t="str">
        <f>_xlfn.DISPIMG("ID_810E11334CF54CAE8106C5147C1A894E",1)</f>
        <v>=DISPIMG("ID_810E11334CF54CAE8106C5147C1A894E",1)</v>
      </c>
    </row>
    <row r="7" s="1" customFormat="1" ht="128" customHeight="1" spans="1:6">
      <c r="A7" s="7">
        <v>6</v>
      </c>
      <c r="B7" s="8" t="s">
        <v>10</v>
      </c>
      <c r="C7" s="8" t="s">
        <v>11</v>
      </c>
      <c r="D7" s="9">
        <v>1</v>
      </c>
      <c r="E7" s="8"/>
      <c r="F7" s="7" t="str">
        <f>_xlfn.DISPIMG("ID_23D7204E9B9547D0BC46957040A62FEB",1)</f>
        <v>=DISPIMG("ID_23D7204E9B9547D0BC46957040A62FEB",1)</v>
      </c>
    </row>
    <row r="8" s="1" customFormat="1" ht="126" customHeight="1" spans="1:6">
      <c r="A8" s="7">
        <v>7</v>
      </c>
      <c r="B8" s="8" t="s">
        <v>10</v>
      </c>
      <c r="C8" s="8" t="s">
        <v>11</v>
      </c>
      <c r="D8" s="9">
        <v>1</v>
      </c>
      <c r="E8" s="8"/>
      <c r="F8" s="7" t="str">
        <f>_xlfn.DISPIMG("ID_2CF10FAA9FB94F489FC6058577B05E25",1)</f>
        <v>=DISPIMG("ID_2CF10FAA9FB94F489FC6058577B05E25",1)</v>
      </c>
    </row>
    <row r="9" s="1" customFormat="1" ht="123" customHeight="1" spans="1:6">
      <c r="A9" s="7">
        <v>8</v>
      </c>
      <c r="B9" s="8" t="s">
        <v>10</v>
      </c>
      <c r="C9" s="8" t="s">
        <v>11</v>
      </c>
      <c r="D9" s="9">
        <v>1</v>
      </c>
      <c r="E9" s="8"/>
      <c r="F9" s="7" t="str">
        <f>_xlfn.DISPIMG("ID_A06F0AC716AA43C5A85C285B5156E9C3",1)</f>
        <v>=DISPIMG("ID_A06F0AC716AA43C5A85C285B5156E9C3",1)</v>
      </c>
    </row>
    <row r="10" s="1" customFormat="1" ht="88" customHeight="1" spans="1:6">
      <c r="A10" s="7">
        <v>9</v>
      </c>
      <c r="B10" s="8" t="s">
        <v>12</v>
      </c>
      <c r="C10" s="8" t="s">
        <v>13</v>
      </c>
      <c r="D10" s="9">
        <v>1</v>
      </c>
      <c r="E10" s="8"/>
      <c r="F10" s="7" t="str">
        <f>_xlfn.DISPIMG("ID_1CAE3DB9A8E44F77A9E35E6184862E4B",1)</f>
        <v>=DISPIMG("ID_1CAE3DB9A8E44F77A9E35E6184862E4B",1)</v>
      </c>
    </row>
    <row r="11" s="1" customFormat="1" ht="88" customHeight="1" spans="1:6">
      <c r="A11" s="7">
        <v>10</v>
      </c>
      <c r="B11" s="8" t="s">
        <v>12</v>
      </c>
      <c r="C11" s="8" t="s">
        <v>13</v>
      </c>
      <c r="D11" s="9">
        <v>1</v>
      </c>
      <c r="E11" s="8"/>
      <c r="F11" s="7" t="str">
        <f>_xlfn.DISPIMG("ID_44C3E91E4C2A4AF0A0CBBB1F0FB21471",1)</f>
        <v>=DISPIMG("ID_44C3E91E4C2A4AF0A0CBBB1F0FB21471",1)</v>
      </c>
    </row>
    <row r="12" s="1" customFormat="1" ht="87" customHeight="1" spans="1:6">
      <c r="A12" s="7">
        <v>11</v>
      </c>
      <c r="B12" s="8" t="s">
        <v>14</v>
      </c>
      <c r="C12" s="8" t="s">
        <v>15</v>
      </c>
      <c r="D12" s="9">
        <v>1</v>
      </c>
      <c r="E12" s="8"/>
      <c r="F12" s="7" t="str">
        <f>_xlfn.DISPIMG("ID_2B4C86712D004120B03A6DA751B7E901",1)</f>
        <v>=DISPIMG("ID_2B4C86712D004120B03A6DA751B7E901",1)</v>
      </c>
    </row>
    <row r="13" s="1" customFormat="1" ht="90" customHeight="1" spans="1:6">
      <c r="A13" s="7">
        <v>12</v>
      </c>
      <c r="B13" s="8" t="s">
        <v>14</v>
      </c>
      <c r="C13" s="8" t="s">
        <v>15</v>
      </c>
      <c r="D13" s="9">
        <v>1</v>
      </c>
      <c r="E13" s="8"/>
      <c r="F13" s="7" t="str">
        <f>_xlfn.DISPIMG("ID_4506A81529FD45EB94B9C1FBA2326933",1)</f>
        <v>=DISPIMG("ID_4506A81529FD45EB94B9C1FBA2326933",1)</v>
      </c>
    </row>
    <row r="14" s="1" customFormat="1" ht="88" customHeight="1" spans="1:6">
      <c r="A14" s="7">
        <v>13</v>
      </c>
      <c r="B14" s="8" t="s">
        <v>16</v>
      </c>
      <c r="C14" s="8" t="s">
        <v>17</v>
      </c>
      <c r="D14" s="9">
        <v>1</v>
      </c>
      <c r="E14" s="8"/>
      <c r="F14" s="7" t="str">
        <f>_xlfn.DISPIMG("ID_92FD703798F8482F96CB268B01123CD1",1)</f>
        <v>=DISPIMG("ID_92FD703798F8482F96CB268B01123CD1",1)</v>
      </c>
    </row>
    <row r="15" s="1" customFormat="1" ht="88" customHeight="1" spans="1:6">
      <c r="A15" s="7">
        <v>14</v>
      </c>
      <c r="B15" s="8" t="s">
        <v>16</v>
      </c>
      <c r="C15" s="8" t="s">
        <v>17</v>
      </c>
      <c r="D15" s="9">
        <v>1</v>
      </c>
      <c r="E15" s="8"/>
      <c r="F15" s="7" t="str">
        <f>_xlfn.DISPIMG("ID_48C787AC580544F2B4E877F649CA01F8",1)</f>
        <v>=DISPIMG("ID_48C787AC580544F2B4E877F649CA01F8",1)</v>
      </c>
    </row>
    <row r="16" s="1" customFormat="1" ht="88" customHeight="1" spans="1:6">
      <c r="A16" s="7">
        <v>15</v>
      </c>
      <c r="B16" s="8" t="s">
        <v>16</v>
      </c>
      <c r="C16" s="8" t="s">
        <v>17</v>
      </c>
      <c r="D16" s="9">
        <v>1</v>
      </c>
      <c r="E16" s="8"/>
      <c r="F16" s="7" t="str">
        <f>_xlfn.DISPIMG("ID_9934AD83B78F4A82A1155D11D7034B2E",1)</f>
        <v>=DISPIMG("ID_9934AD83B78F4A82A1155D11D7034B2E",1)</v>
      </c>
    </row>
    <row r="17" s="1" customFormat="1" ht="88" customHeight="1" spans="1:6">
      <c r="A17" s="7">
        <v>16</v>
      </c>
      <c r="B17" s="8" t="s">
        <v>16</v>
      </c>
      <c r="C17" s="8" t="s">
        <v>17</v>
      </c>
      <c r="D17" s="9">
        <v>1</v>
      </c>
      <c r="E17" s="8"/>
      <c r="F17" s="7" t="str">
        <f>_xlfn.DISPIMG("ID_EF3B41A4E1444803BDC2D256FE65C56C",1)</f>
        <v>=DISPIMG("ID_EF3B41A4E1444803BDC2D256FE65C56C",1)</v>
      </c>
    </row>
    <row r="18" s="1" customFormat="1" ht="88" customHeight="1" spans="1:6">
      <c r="A18" s="7">
        <v>17</v>
      </c>
      <c r="B18" s="8" t="s">
        <v>16</v>
      </c>
      <c r="C18" s="8" t="s">
        <v>17</v>
      </c>
      <c r="D18" s="9">
        <v>1</v>
      </c>
      <c r="E18" s="8"/>
      <c r="F18" s="7" t="str">
        <f>_xlfn.DISPIMG("ID_EE723542566D4CC19812D3E31EA88580",1)</f>
        <v>=DISPIMG("ID_EE723542566D4CC19812D3E31EA88580",1)</v>
      </c>
    </row>
    <row r="19" s="1" customFormat="1" ht="88" customHeight="1" spans="1:6">
      <c r="A19" s="7">
        <v>18</v>
      </c>
      <c r="B19" s="8" t="s">
        <v>16</v>
      </c>
      <c r="C19" s="8" t="s">
        <v>17</v>
      </c>
      <c r="D19" s="9">
        <v>1</v>
      </c>
      <c r="E19" s="8"/>
      <c r="F19" s="7" t="str">
        <f>_xlfn.DISPIMG("ID_0010BADB541B49E59BD6C7ABCC85CE53",1)</f>
        <v>=DISPIMG("ID_0010BADB541B49E59BD6C7ABCC85CE53",1)</v>
      </c>
    </row>
    <row r="20" s="1" customFormat="1" ht="88" customHeight="1" spans="1:6">
      <c r="A20" s="7">
        <v>19</v>
      </c>
      <c r="B20" s="8" t="s">
        <v>16</v>
      </c>
      <c r="C20" s="8" t="s">
        <v>15</v>
      </c>
      <c r="D20" s="9">
        <v>1</v>
      </c>
      <c r="E20" s="8"/>
      <c r="F20" s="7" t="str">
        <f>_xlfn.DISPIMG("ID_58E2791E02C94B9792B32DBF5B7BA876",1)</f>
        <v>=DISPIMG("ID_58E2791E02C94B9792B32DBF5B7BA876",1)</v>
      </c>
    </row>
    <row r="21" s="1" customFormat="1" ht="88" customHeight="1" spans="1:6">
      <c r="A21" s="7">
        <v>20</v>
      </c>
      <c r="B21" s="8" t="s">
        <v>16</v>
      </c>
      <c r="C21" s="8" t="s">
        <v>15</v>
      </c>
      <c r="D21" s="9">
        <v>1</v>
      </c>
      <c r="E21" s="8"/>
      <c r="F21" s="7" t="str">
        <f>_xlfn.DISPIMG("ID_7444DD3AAA474E1595FBA8232CC4DF73",1)</f>
        <v>=DISPIMG("ID_7444DD3AAA474E1595FBA8232CC4DF73",1)</v>
      </c>
    </row>
    <row r="22" s="1" customFormat="1" ht="88" customHeight="1" spans="1:6">
      <c r="A22" s="7">
        <v>21</v>
      </c>
      <c r="B22" s="10" t="s">
        <v>16</v>
      </c>
      <c r="C22" s="10" t="s">
        <v>15</v>
      </c>
      <c r="D22" s="11">
        <v>1</v>
      </c>
      <c r="E22" s="10"/>
      <c r="F22" s="12" t="str">
        <f>_xlfn.DISPIMG("ID_0A4473DD0795448CB8EFA426E075E11E",1)</f>
        <v>=DISPIMG("ID_0A4473DD0795448CB8EFA426E075E11E",1)</v>
      </c>
    </row>
    <row r="23" s="1" customFormat="1" ht="88" customHeight="1" spans="1:6">
      <c r="A23" s="7">
        <v>22</v>
      </c>
      <c r="B23" s="8" t="s">
        <v>18</v>
      </c>
      <c r="C23" s="8" t="s">
        <v>19</v>
      </c>
      <c r="D23" s="9">
        <v>1</v>
      </c>
      <c r="E23" s="8"/>
      <c r="F23" s="7" t="str">
        <f>_xlfn.DISPIMG("ID_02EDF2B7F9F347C0AF891FDE739B02E0",1)</f>
        <v>=DISPIMG("ID_02EDF2B7F9F347C0AF891FDE739B02E0",1)</v>
      </c>
    </row>
    <row r="24" s="1" customFormat="1" ht="88" customHeight="1" spans="1:6">
      <c r="A24" s="7">
        <v>23</v>
      </c>
      <c r="B24" s="8" t="s">
        <v>20</v>
      </c>
      <c r="C24" s="8" t="s">
        <v>21</v>
      </c>
      <c r="D24" s="9">
        <v>1</v>
      </c>
      <c r="E24" s="8"/>
      <c r="F24" s="7" t="str">
        <f>_xlfn.DISPIMG("ID_46CE230C23CD460EBCF2172C20B83292",1)</f>
        <v>=DISPIMG("ID_46CE230C23CD460EBCF2172C20B83292",1)</v>
      </c>
    </row>
    <row r="25" s="1" customFormat="1" ht="88" customHeight="1" spans="1:6">
      <c r="A25" s="7">
        <v>24</v>
      </c>
      <c r="B25" s="8" t="s">
        <v>22</v>
      </c>
      <c r="C25" s="8" t="s">
        <v>23</v>
      </c>
      <c r="D25" s="9">
        <v>1</v>
      </c>
      <c r="E25" s="8"/>
      <c r="F25" s="7" t="str">
        <f>_xlfn.DISPIMG("ID_48DF5AB38FB441F7837B29C0F10FBD64",1)</f>
        <v>=DISPIMG("ID_48DF5AB38FB441F7837B29C0F10FBD64",1)</v>
      </c>
    </row>
    <row r="26" s="1" customFormat="1" ht="88" customHeight="1" spans="1:6">
      <c r="A26" s="7">
        <v>25</v>
      </c>
      <c r="B26" s="8" t="s">
        <v>24</v>
      </c>
      <c r="C26" s="8" t="s">
        <v>25</v>
      </c>
      <c r="D26" s="9">
        <v>1</v>
      </c>
      <c r="E26" s="8"/>
      <c r="F26" s="7" t="str">
        <f>_xlfn.DISPIMG("ID_2DA641546A634151B322810EEB263F54",1)</f>
        <v>=DISPIMG("ID_2DA641546A634151B322810EEB263F54",1)</v>
      </c>
    </row>
    <row r="27" s="1" customFormat="1" ht="88" customHeight="1" spans="1:6">
      <c r="A27" s="7">
        <v>26</v>
      </c>
      <c r="B27" s="8" t="s">
        <v>24</v>
      </c>
      <c r="C27" s="8" t="s">
        <v>25</v>
      </c>
      <c r="D27" s="9">
        <v>1</v>
      </c>
      <c r="E27" s="8"/>
      <c r="F27" s="7" t="str">
        <f>_xlfn.DISPIMG("ID_56E4D8D1B1E9401BB7509AFE9D30D67F",1)</f>
        <v>=DISPIMG("ID_56E4D8D1B1E9401BB7509AFE9D30D67F",1)</v>
      </c>
    </row>
    <row r="28" s="1" customFormat="1" ht="88" customHeight="1" spans="1:6">
      <c r="A28" s="7">
        <v>27</v>
      </c>
      <c r="B28" s="8" t="s">
        <v>26</v>
      </c>
      <c r="C28" s="8" t="s">
        <v>27</v>
      </c>
      <c r="D28" s="9">
        <v>1</v>
      </c>
      <c r="E28" s="8"/>
      <c r="F28" s="7" t="str">
        <f>_xlfn.DISPIMG("ID_4CDA482FCED047FAA1F3F6DB006324BA",1)</f>
        <v>=DISPIMG("ID_4CDA482FCED047FAA1F3F6DB006324BA",1)</v>
      </c>
    </row>
    <row r="29" s="1" customFormat="1" ht="88" customHeight="1" spans="1:6">
      <c r="A29" s="7">
        <v>28</v>
      </c>
      <c r="B29" s="8" t="s">
        <v>28</v>
      </c>
      <c r="C29" s="8" t="s">
        <v>29</v>
      </c>
      <c r="D29" s="9">
        <v>1</v>
      </c>
      <c r="E29" s="8" t="s">
        <v>30</v>
      </c>
      <c r="F29" s="7" t="str">
        <f>_xlfn.DISPIMG("ID_164F2DE1743643D58AA9DB5899E04571",1)</f>
        <v>=DISPIMG("ID_164F2DE1743643D58AA9DB5899E04571",1)</v>
      </c>
    </row>
    <row r="30" s="1" customFormat="1" ht="88" customHeight="1" spans="1:6">
      <c r="A30" s="7">
        <v>29</v>
      </c>
      <c r="B30" s="8" t="s">
        <v>31</v>
      </c>
      <c r="C30" s="8" t="s">
        <v>32</v>
      </c>
      <c r="D30" s="9">
        <v>1</v>
      </c>
      <c r="E30" s="8"/>
      <c r="F30" s="7" t="str">
        <f>_xlfn.DISPIMG("ID_2054455C367A43558A95BB665030D341",1)</f>
        <v>=DISPIMG("ID_2054455C367A43558A95BB665030D341",1)</v>
      </c>
    </row>
    <row r="31" s="1" customFormat="1" ht="147" customHeight="1" spans="1:6">
      <c r="A31" s="7">
        <v>30</v>
      </c>
      <c r="B31" s="8" t="s">
        <v>33</v>
      </c>
      <c r="C31" s="8" t="s">
        <v>34</v>
      </c>
      <c r="D31" s="9">
        <v>1</v>
      </c>
      <c r="E31" s="8" t="s">
        <v>35</v>
      </c>
      <c r="F31" s="7" t="str">
        <f>_xlfn.DISPIMG("ID_E2BF648F044E49069590348D4D621205",1)</f>
        <v>=DISPIMG("ID_E2BF648F044E49069590348D4D621205",1)</v>
      </c>
    </row>
  </sheetData>
  <pageMargins left="0.251388888888889" right="0.251388888888889" top="0.751388888888889" bottom="0.751388888888889" header="0.298611111111111" footer="0.298611111111111"/>
  <pageSetup paperSize="9" scale="5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谢立鹏</cp:lastModifiedBy>
  <dcterms:created xsi:type="dcterms:W3CDTF">2024-04-26T00:41:00Z</dcterms:created>
  <dcterms:modified xsi:type="dcterms:W3CDTF">2025-06-17T01:15:50Z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5075712AA07B4065A20B33736CB7528D_13</vt:lpwstr>
  </property>
  <property fmtid="{D5CDD505-2E9C-101B-9397-08002B2CF9AE}" pid="3" name="KSOProductBuildVer">
    <vt:lpwstr>2052-12.1.0.20784</vt:lpwstr>
  </property>
</Properties>
</file>